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2" l="1"/>
  <c r="F52" i="2"/>
  <c r="E52" i="2"/>
  <c r="D52" i="2"/>
  <c r="C52" i="2"/>
  <c r="G52" i="2"/>
  <c r="H52" i="2"/>
  <c r="I52" i="2"/>
  <c r="J52" i="2"/>
  <c r="K52" i="2"/>
  <c r="L52" i="2"/>
  <c r="M52" i="2"/>
  <c r="N52" i="2"/>
  <c r="O52" i="2"/>
  <c r="P52" i="2" l="1"/>
  <c r="P14" i="2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3" i="2"/>
  <c r="P28" i="2" l="1"/>
  <c r="P18" i="2"/>
  <c r="P42" i="2"/>
  <c r="P36" i="2"/>
  <c r="P13" i="2"/>
</calcChain>
</file>

<file path=xl/sharedStrings.xml><?xml version="1.0" encoding="utf-8"?>
<sst xmlns="http://schemas.openxmlformats.org/spreadsheetml/2006/main" count="62" uniqueCount="62">
  <si>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</si>
  <si>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</si>
  <si>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</si>
  <si>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</si>
  <si>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</si>
  <si>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</si>
  <si>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</si>
  <si>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</si>
  <si>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</si>
  <si>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</si>
  <si>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</si>
  <si>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</si>
  <si>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</si>
  <si>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</si>
  <si>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</si>
  <si>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</si>
  <si>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</si>
  <si>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</si>
  <si>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</si>
  <si>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</si>
  <si>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AL 31  DE MARZO 2024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</si>
  <si>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</si>
  <si>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</si>
  <si>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</si>
  <si>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</si>
  <si>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</si>
  <si>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</si>
  <si>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</si>
  <si>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</si>
  <si>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</si>
  <si>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</si>
  <si>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</si>
  <si>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</si>
  <si>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</si>
  <si>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</si>
  <si>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</si>
  <si>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</si>
  <si>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</si>
  <si>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</si>
  <si>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</si>
  <si>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</si>
  <si>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</si>
  <si>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</si>
  <si>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</si>
  <si>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</si>
  <si>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</si>
  <si>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</si>
  <si>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</si>
  <si>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</si>
  <si>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2.5-TRANSFERENCIAS DE CAPITAL</t>
  </si>
  <si>
    <t>2.5.2-TRANSFERENCIAS DE CAPITAL AL GOBIERNO GENERAL 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</si>
  <si>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</si>
  <si>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</si>
  <si>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</si>
  <si>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</si>
  <si>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</si>
  <si>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</si>
  <si>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</si>
  <si>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</si>
  <si>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</si>
  <si>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</si>
  <si>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EjecuciónEjecución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</si>
</sst>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ourier New"/>
      <family val="3"/>
    </font>
    <font>
      <sz val="8"/>
      <color indexed="8"/>
      <name val="Courier New"/>
      <family val="3"/>
    </font>
    <font>
      <b/>
      <sz val="8"/>
      <color theme="1"/>
      <name val="Courier New"/>
      <family val="3"/>
    </font>
    <font>
      <b/>
      <sz val="8"/>
      <color indexed="8"/>
      <name val="Courier New"/>
      <family val="3"/>
    </font>
    <font>
      <sz val="8"/>
      <color theme="1"/>
      <name val="Courier New"/>
      <family val="3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" fontId="8" fillId="2" borderId="0" xfId="0" applyNumberFormat="1" applyFont="1" applyFill="1" applyBorder="1" applyAlignment="1">
      <alignment vertical="center" wrapText="1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7" fillId="4" borderId="0" xfId="0" applyNumberFormat="1" applyFont="1" applyFill="1" applyBorder="1"/>
    <xf numFmtId="4" fontId="7" fillId="4" borderId="0" xfId="0" applyNumberFormat="1" applyFont="1" applyFill="1" applyBorder="1" applyAlignment="1">
      <alignment vertical="center" wrapText="1"/>
    </xf>
    <xf numFmtId="43" fontId="7" fillId="4" borderId="0" xfId="1" applyFont="1" applyFill="1" applyBorder="1"/>
    <xf numFmtId="49" fontId="10" fillId="0" borderId="0" xfId="0" applyNumberFormat="1" applyFont="1" applyAlignment="1">
      <alignment horizontal="left" indent="3"/>
    </xf>
    <xf numFmtId="49" fontId="10" fillId="0" borderId="0" xfId="0" applyNumberFormat="1" applyFont="1" applyAlignment="1">
      <alignment horizontal="left" indent="5"/>
    </xf>
    <xf numFmtId="43" fontId="11" fillId="0" borderId="0" xfId="1" applyFont="1" applyFill="1" applyAlignment="1">
      <alignment horizontal="right"/>
    </xf>
    <xf numFmtId="43" fontId="11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4" fillId="2" borderId="0" xfId="1" applyFont="1" applyFill="1" applyBorder="1"/>
    <xf numFmtId="43" fontId="12" fillId="0" borderId="0" xfId="1" applyFont="1" applyBorder="1"/>
    <xf numFmtId="43" fontId="14" fillId="2" borderId="0" xfId="1" applyFont="1" applyFill="1" applyBorder="1" applyAlignment="1">
      <alignment vertical="center" wrapText="1"/>
    </xf>
    <xf numFmtId="43" fontId="12" fillId="4" borderId="0" xfId="1" applyFont="1" applyFill="1" applyBorder="1" applyAlignment="1">
      <alignment vertical="center" wrapText="1"/>
    </xf>
    <xf numFmtId="49" fontId="10" fillId="0" borderId="0" xfId="0" applyNumberFormat="1" applyFont="1" applyAlignment="1">
      <alignment horizontal="left" indent="4"/>
    </xf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565148</xdr:colOff>
      <xdr:row>0</xdr:row>
      <xdr:rowOff>120647</xdr:rowOff>
    </xdr:from>
    <xdr:to>
      <xdr:col>8</xdr:col>
      <xdr:colOff>31750</xdr:colOff>
      <xdr:row>6</xdr:row>
      <xdr:rowOff>285749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148" y="120647"/>
          <a:ext cx="2895602" cy="148272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53</xdr:row>
      <xdr:rowOff>171450</xdr:rowOff>
    </xdr:from>
    <xdr:to>
      <xdr:col>0</xdr:col>
      <xdr:colOff>3028951</xdr:colOff>
      <xdr:row>61</xdr:row>
      <xdr:rowOff>57150</xdr:rowOff>
    </xdr:to>
    <xdr:sp macro="" textlink="">
      <xdr:nvSpPr>
        <xdr:cNvPr id="5" name="Rectángulo 4"/>
        <xdr:cNvSpPr/>
      </xdr:nvSpPr>
      <xdr:spPr>
        <a:xfrm>
          <a:off x="1" y="10534650"/>
          <a:ext cx="3028950" cy="1352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52</xdr:row>
      <xdr:rowOff>273845</xdr:rowOff>
    </xdr:from>
    <xdr:to>
      <xdr:col>7</xdr:col>
      <xdr:colOff>329405</xdr:colOff>
      <xdr:row>58</xdr:row>
      <xdr:rowOff>71437</xdr:rowOff>
    </xdr:to>
    <xdr:sp macro="" textlink="">
      <xdr:nvSpPr>
        <xdr:cNvPr id="10" name="Rectángulo 9"/>
        <xdr:cNvSpPr/>
      </xdr:nvSpPr>
      <xdr:spPr>
        <a:xfrm>
          <a:off x="8308180" y="12427745"/>
          <a:ext cx="4175125" cy="13596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53</xdr:row>
      <xdr:rowOff>83343</xdr:rowOff>
    </xdr:from>
    <xdr:to>
      <xdr:col>14</xdr:col>
      <xdr:colOff>921884</xdr:colOff>
      <xdr:row>58</xdr:row>
      <xdr:rowOff>102054</xdr:rowOff>
    </xdr:to>
    <xdr:sp macro="" textlink="">
      <xdr:nvSpPr>
        <xdr:cNvPr id="13" name="Rectángulo 12"/>
        <xdr:cNvSpPr/>
      </xdr:nvSpPr>
      <xdr:spPr>
        <a:xfrm>
          <a:off x="17406938" y="12513468"/>
          <a:ext cx="3993696" cy="1304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4"/>
  <sheetViews>
    <sheetView showGridLines="0" tabSelected="1" zoomScale="60" zoomScaleNormal="60" zoomScaleSheetLayoutView="50" workbookViewId="0">
      <pane xSplit="1" topLeftCell="B1" activePane="topRight" state="frozen"/>
      <selection activeCell="A4" sqref="A4"/>
      <selection pane="topRight" activeCell="H30" sqref="H30"/>
    </sheetView>
  </sheetViews>
  <sheetFormatPr baseColWidth="10" defaultColWidth="11.42578125" defaultRowHeight="15" x14ac:dyDescent="0.25"/>
  <cols>
    <col min="1" max="1" width="63.28515625" style="3" customWidth="1"/>
    <col min="2" max="2" width="17.5703125" style="1" customWidth="1"/>
    <col min="3" max="3" width="18.1406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28.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s="44" customFormat="1" ht="25.5" customHeight="1" x14ac:dyDescent="0.25">
      <c r="A8" s="51" t="s">
        <v>61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s="44" customFormat="1" ht="25.5" customHeight="1" x14ac:dyDescent="0.25">
      <c r="A9" s="52" t="s">
        <v>20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25.5" customHeight="1" x14ac:dyDescent="0.25">
      <c r="A10" s="49" t="s">
        <v>0</v>
      </c>
      <c r="B10" s="50" t="s">
        <v>15</v>
      </c>
      <c r="C10" s="50" t="s">
        <v>14</v>
      </c>
      <c r="D10" s="53" t="s">
        <v>19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ht="25.5" customHeight="1" x14ac:dyDescent="0.25">
      <c r="A11" s="49"/>
      <c r="B11" s="50"/>
      <c r="C11" s="50"/>
      <c r="D11" s="27" t="s">
        <v>2</v>
      </c>
      <c r="E11" s="27" t="s">
        <v>3</v>
      </c>
      <c r="F11" s="27" t="s">
        <v>4</v>
      </c>
      <c r="G11" s="27" t="s">
        <v>5</v>
      </c>
      <c r="H11" s="27" t="s">
        <v>6</v>
      </c>
      <c r="I11" s="22" t="s">
        <v>7</v>
      </c>
      <c r="J11" s="27" t="s">
        <v>8</v>
      </c>
      <c r="K11" s="27" t="s">
        <v>9</v>
      </c>
      <c r="L11" s="27" t="s">
        <v>10</v>
      </c>
      <c r="M11" s="27" t="s">
        <v>11</v>
      </c>
      <c r="N11" s="22" t="s">
        <v>12</v>
      </c>
      <c r="O11" s="22" t="s">
        <v>13</v>
      </c>
      <c r="P11" s="27" t="s">
        <v>1</v>
      </c>
    </row>
    <row r="12" spans="1:16" ht="14.45" customHeight="1" x14ac:dyDescent="0.25">
      <c r="A12" s="32" t="s">
        <v>21</v>
      </c>
      <c r="B12" s="34"/>
      <c r="C12" s="34"/>
      <c r="G12" s="6"/>
      <c r="H12" s="6"/>
      <c r="I12" s="11"/>
      <c r="J12" s="6"/>
      <c r="K12" s="6"/>
      <c r="L12" s="6"/>
      <c r="M12" s="6"/>
      <c r="N12" s="11"/>
      <c r="O12" s="11"/>
      <c r="P12" s="23"/>
    </row>
    <row r="13" spans="1:16" s="26" customFormat="1" ht="14.45" customHeight="1" x14ac:dyDescent="0.25">
      <c r="A13" s="42" t="s">
        <v>22</v>
      </c>
      <c r="B13" s="36">
        <v>1017613205</v>
      </c>
      <c r="C13" s="36">
        <v>1020887962.1799999</v>
      </c>
      <c r="D13" s="36">
        <v>65542108.549999997</v>
      </c>
      <c r="E13" s="36">
        <v>65607259.270000003</v>
      </c>
      <c r="F13" s="36">
        <v>65614845.890000001</v>
      </c>
      <c r="G13" s="21"/>
      <c r="H13" s="21"/>
      <c r="I13" s="21"/>
      <c r="J13" s="21"/>
      <c r="K13" s="21"/>
      <c r="L13" s="21"/>
      <c r="M13" s="21"/>
      <c r="N13" s="21"/>
      <c r="O13" s="21"/>
      <c r="P13" s="21">
        <f t="shared" ref="P13" si="0">SUM(P14:P17)</f>
        <v>196764213.71000001</v>
      </c>
    </row>
    <row r="14" spans="1:16" ht="14.45" customHeight="1" x14ac:dyDescent="0.25">
      <c r="A14" s="33" t="s">
        <v>23</v>
      </c>
      <c r="B14" s="37">
        <v>739119202</v>
      </c>
      <c r="C14" s="37">
        <v>750940977.33000004</v>
      </c>
      <c r="D14" s="35">
        <v>54553625</v>
      </c>
      <c r="E14" s="38">
        <v>54688098.789999999</v>
      </c>
      <c r="F14" s="38">
        <v>54702935</v>
      </c>
      <c r="G14" s="14"/>
      <c r="H14" s="14"/>
      <c r="I14" s="8"/>
      <c r="J14" s="14"/>
      <c r="K14" s="8"/>
      <c r="L14" s="8"/>
      <c r="M14" s="8"/>
      <c r="N14" s="8"/>
      <c r="O14" s="8"/>
      <c r="P14" s="24">
        <f t="shared" ref="P14:P43" si="1">SUM(D14:O14)</f>
        <v>163944658.78999999</v>
      </c>
    </row>
    <row r="15" spans="1:16" ht="14.45" customHeight="1" x14ac:dyDescent="0.25">
      <c r="A15" s="33" t="s">
        <v>24</v>
      </c>
      <c r="B15" s="37">
        <v>174254650</v>
      </c>
      <c r="C15" s="37">
        <v>164173404.12</v>
      </c>
      <c r="D15" s="35">
        <v>2222000</v>
      </c>
      <c r="E15" s="38">
        <v>2222000</v>
      </c>
      <c r="F15" s="38">
        <v>2234223.12</v>
      </c>
      <c r="G15" s="14"/>
      <c r="H15" s="14"/>
      <c r="I15" s="8"/>
      <c r="J15" s="14"/>
      <c r="K15" s="8"/>
      <c r="L15" s="8"/>
      <c r="M15" s="8"/>
      <c r="N15" s="8"/>
      <c r="O15" s="8"/>
      <c r="P15" s="24">
        <f t="shared" si="1"/>
        <v>6678223.1200000001</v>
      </c>
    </row>
    <row r="16" spans="1:16" ht="14.45" customHeight="1" x14ac:dyDescent="0.25">
      <c r="A16" s="33" t="s">
        <v>25</v>
      </c>
      <c r="B16" s="37">
        <v>6200000</v>
      </c>
      <c r="C16" s="37">
        <v>6200000</v>
      </c>
      <c r="D16" s="35">
        <v>503200</v>
      </c>
      <c r="E16" s="38">
        <v>435000</v>
      </c>
      <c r="F16" s="38">
        <v>382400</v>
      </c>
      <c r="G16" s="14"/>
      <c r="H16" s="8"/>
      <c r="I16" s="8"/>
      <c r="J16" s="14"/>
      <c r="K16" s="8"/>
      <c r="L16" s="8"/>
      <c r="M16" s="8"/>
      <c r="N16" s="8"/>
      <c r="O16" s="8"/>
      <c r="P16" s="24">
        <f t="shared" si="1"/>
        <v>1320600</v>
      </c>
    </row>
    <row r="17" spans="1:16" ht="14.45" customHeight="1" x14ac:dyDescent="0.25">
      <c r="A17" s="33" t="s">
        <v>26</v>
      </c>
      <c r="B17" s="37">
        <v>98039353</v>
      </c>
      <c r="C17" s="37">
        <v>99573580.730000004</v>
      </c>
      <c r="D17" s="35">
        <v>8263283.5499999998</v>
      </c>
      <c r="E17" s="38">
        <v>8262160.4800000004</v>
      </c>
      <c r="F17" s="38">
        <v>8295287.7699999996</v>
      </c>
      <c r="G17" s="14"/>
      <c r="H17" s="16"/>
      <c r="I17" s="17"/>
      <c r="J17" s="15"/>
      <c r="K17" s="18"/>
      <c r="L17" s="8"/>
      <c r="M17" s="8"/>
      <c r="N17" s="8"/>
      <c r="O17" s="8"/>
      <c r="P17" s="24">
        <f t="shared" si="1"/>
        <v>24820731.800000001</v>
      </c>
    </row>
    <row r="18" spans="1:16" s="26" customFormat="1" ht="14.45" customHeight="1" x14ac:dyDescent="0.25">
      <c r="A18" s="42" t="s">
        <v>27</v>
      </c>
      <c r="B18" s="36">
        <v>352737010</v>
      </c>
      <c r="C18" s="36">
        <v>371044315.48000002</v>
      </c>
      <c r="D18" s="36">
        <v>5011835.5999999996</v>
      </c>
      <c r="E18" s="36">
        <v>28856909.260000002</v>
      </c>
      <c r="F18" s="36">
        <v>11908612.02</v>
      </c>
      <c r="G18" s="21"/>
      <c r="H18" s="21"/>
      <c r="I18" s="21"/>
      <c r="J18" s="21"/>
      <c r="K18" s="21"/>
      <c r="L18" s="21"/>
      <c r="M18" s="21"/>
      <c r="N18" s="21"/>
      <c r="O18" s="21"/>
      <c r="P18" s="21">
        <f t="shared" ref="P18" si="2">SUM(P19:P27)</f>
        <v>45777356.879999995</v>
      </c>
    </row>
    <row r="19" spans="1:16" s="28" customFormat="1" ht="14.45" customHeight="1" x14ac:dyDescent="0.25">
      <c r="A19" s="33" t="s">
        <v>28</v>
      </c>
      <c r="B19" s="37">
        <v>33440400</v>
      </c>
      <c r="C19" s="37">
        <v>33440400</v>
      </c>
      <c r="D19" s="35">
        <v>2834207.09</v>
      </c>
      <c r="E19" s="40">
        <v>2702846.62</v>
      </c>
      <c r="F19" s="40">
        <v>1242434.1299999999</v>
      </c>
      <c r="G19" s="25"/>
      <c r="H19" s="8"/>
      <c r="I19" s="8"/>
      <c r="J19" s="8"/>
      <c r="K19" s="8"/>
      <c r="L19" s="8"/>
      <c r="M19" s="8"/>
      <c r="N19" s="8"/>
      <c r="O19" s="8"/>
      <c r="P19" s="24">
        <f>SUM(D19:O19)</f>
        <v>6779487.8399999999</v>
      </c>
    </row>
    <row r="20" spans="1:16" ht="14.45" customHeight="1" x14ac:dyDescent="0.25">
      <c r="A20" s="33" t="s">
        <v>29</v>
      </c>
      <c r="B20" s="37">
        <v>9676095</v>
      </c>
      <c r="C20" s="37">
        <v>27360212.370000001</v>
      </c>
      <c r="D20" s="35">
        <v>0</v>
      </c>
      <c r="E20" s="38">
        <v>3145681.49</v>
      </c>
      <c r="F20" s="38">
        <v>1196009.3799999999</v>
      </c>
      <c r="G20" s="14"/>
      <c r="H20" s="14"/>
      <c r="I20" s="8"/>
      <c r="J20" s="14"/>
      <c r="K20" s="14"/>
      <c r="L20" s="8"/>
      <c r="M20" s="8"/>
      <c r="N20" s="8"/>
      <c r="O20" s="8"/>
      <c r="P20" s="24">
        <f t="shared" si="1"/>
        <v>4341690.87</v>
      </c>
    </row>
    <row r="21" spans="1:16" ht="14.45" customHeight="1" x14ac:dyDescent="0.25">
      <c r="A21" s="33" t="s">
        <v>30</v>
      </c>
      <c r="B21" s="37">
        <v>18885000</v>
      </c>
      <c r="C21" s="37">
        <v>18885000</v>
      </c>
      <c r="D21" s="35">
        <v>0</v>
      </c>
      <c r="E21" s="38">
        <v>6191477.2199999997</v>
      </c>
      <c r="F21" s="38">
        <v>4286220.12</v>
      </c>
      <c r="G21" s="14"/>
      <c r="H21" s="14"/>
      <c r="I21" s="8"/>
      <c r="J21" s="14"/>
      <c r="K21" s="14"/>
      <c r="L21" s="8"/>
      <c r="M21" s="8"/>
      <c r="N21" s="8"/>
      <c r="O21" s="8"/>
      <c r="P21" s="24">
        <f t="shared" si="1"/>
        <v>10477697.34</v>
      </c>
    </row>
    <row r="22" spans="1:16" ht="14.45" customHeight="1" x14ac:dyDescent="0.25">
      <c r="A22" s="33" t="s">
        <v>31</v>
      </c>
      <c r="B22" s="37">
        <v>5839940</v>
      </c>
      <c r="C22" s="37">
        <v>5839940</v>
      </c>
      <c r="D22" s="35">
        <v>0</v>
      </c>
      <c r="E22" s="38">
        <v>1577746.86</v>
      </c>
      <c r="F22" s="38">
        <v>0</v>
      </c>
      <c r="G22" s="14"/>
      <c r="H22" s="14"/>
      <c r="I22" s="8"/>
      <c r="J22" s="16"/>
      <c r="K22" s="14"/>
      <c r="L22" s="8"/>
      <c r="M22" s="8"/>
      <c r="N22" s="8"/>
      <c r="O22" s="8"/>
      <c r="P22" s="24">
        <f t="shared" si="1"/>
        <v>1577746.86</v>
      </c>
    </row>
    <row r="23" spans="1:16" ht="14.45" customHeight="1" x14ac:dyDescent="0.25">
      <c r="A23" s="33" t="s">
        <v>32</v>
      </c>
      <c r="B23" s="37">
        <v>27740600</v>
      </c>
      <c r="C23" s="37">
        <v>29959795.710000001</v>
      </c>
      <c r="D23" s="35">
        <v>2019024.27</v>
      </c>
      <c r="E23" s="38">
        <v>1614669.21</v>
      </c>
      <c r="F23" s="38">
        <v>931864.04</v>
      </c>
      <c r="G23" s="14"/>
      <c r="H23" s="14"/>
      <c r="I23" s="8"/>
      <c r="J23" s="16"/>
      <c r="K23" s="14"/>
      <c r="L23" s="8"/>
      <c r="M23" s="8"/>
      <c r="N23" s="8"/>
      <c r="O23" s="8"/>
      <c r="P23" s="24">
        <f t="shared" si="1"/>
        <v>4565557.5199999996</v>
      </c>
    </row>
    <row r="24" spans="1:16" ht="14.45" customHeight="1" x14ac:dyDescent="0.25">
      <c r="A24" s="33" t="s">
        <v>33</v>
      </c>
      <c r="B24" s="37">
        <v>13100000</v>
      </c>
      <c r="C24" s="37">
        <v>13100000</v>
      </c>
      <c r="D24" s="35">
        <v>158604.24</v>
      </c>
      <c r="E24" s="38">
        <v>9332081.4700000007</v>
      </c>
      <c r="F24" s="38">
        <v>568840.62</v>
      </c>
      <c r="G24" s="14"/>
      <c r="H24" s="14"/>
      <c r="I24" s="8"/>
      <c r="J24" s="14"/>
      <c r="K24" s="8"/>
      <c r="L24" s="8"/>
      <c r="M24" s="8"/>
      <c r="N24" s="8"/>
      <c r="O24" s="8"/>
      <c r="P24" s="24">
        <f t="shared" si="1"/>
        <v>10059526.33</v>
      </c>
    </row>
    <row r="25" spans="1:16" ht="14.45" customHeight="1" x14ac:dyDescent="0.25">
      <c r="A25" s="33" t="s">
        <v>34</v>
      </c>
      <c r="B25" s="37">
        <v>17386696</v>
      </c>
      <c r="C25" s="37">
        <v>26898682.75</v>
      </c>
      <c r="D25" s="35">
        <v>0</v>
      </c>
      <c r="E25" s="38">
        <v>56328.31</v>
      </c>
      <c r="F25" s="38">
        <v>3388287.06</v>
      </c>
      <c r="G25" s="14"/>
      <c r="H25" s="14"/>
      <c r="I25" s="8"/>
      <c r="J25" s="14"/>
      <c r="K25" s="8"/>
      <c r="L25" s="8"/>
      <c r="M25" s="8"/>
      <c r="N25" s="8"/>
      <c r="O25" s="8"/>
      <c r="P25" s="24">
        <f t="shared" si="1"/>
        <v>3444615.37</v>
      </c>
    </row>
    <row r="26" spans="1:16" ht="14.45" customHeight="1" x14ac:dyDescent="0.25">
      <c r="A26" s="33" t="s">
        <v>35</v>
      </c>
      <c r="B26" s="37">
        <v>218138479</v>
      </c>
      <c r="C26" s="37">
        <v>197057898.63999999</v>
      </c>
      <c r="D26" s="35">
        <v>0</v>
      </c>
      <c r="E26" s="38">
        <v>4012173.08</v>
      </c>
      <c r="F26" s="38">
        <v>294956.67</v>
      </c>
      <c r="G26" s="14"/>
      <c r="H26" s="14"/>
      <c r="I26" s="8"/>
      <c r="J26" s="14"/>
      <c r="K26" s="8"/>
      <c r="L26" s="8"/>
      <c r="M26" s="8"/>
      <c r="N26" s="8"/>
      <c r="O26" s="8"/>
      <c r="P26" s="24">
        <f t="shared" si="1"/>
        <v>4307129.75</v>
      </c>
    </row>
    <row r="27" spans="1:16" ht="14.45" customHeight="1" x14ac:dyDescent="0.25">
      <c r="A27" s="33" t="s">
        <v>36</v>
      </c>
      <c r="B27" s="37">
        <v>8529800</v>
      </c>
      <c r="C27" s="37">
        <v>18502386.010000002</v>
      </c>
      <c r="D27" s="35">
        <v>0</v>
      </c>
      <c r="E27" s="38">
        <v>223905</v>
      </c>
      <c r="F27" s="38">
        <v>0</v>
      </c>
      <c r="G27" s="14"/>
      <c r="H27" s="14"/>
      <c r="I27" s="8"/>
      <c r="J27" s="14"/>
      <c r="K27" s="20"/>
      <c r="L27" s="8"/>
      <c r="M27" s="8"/>
      <c r="N27" s="8"/>
      <c r="O27" s="8"/>
      <c r="P27" s="24">
        <f t="shared" si="1"/>
        <v>223905</v>
      </c>
    </row>
    <row r="28" spans="1:16" s="26" customFormat="1" ht="14.45" customHeight="1" x14ac:dyDescent="0.25">
      <c r="A28" s="42" t="s">
        <v>37</v>
      </c>
      <c r="B28" s="36">
        <v>84487177</v>
      </c>
      <c r="C28" s="36">
        <v>84375786</v>
      </c>
      <c r="D28" s="36">
        <v>0</v>
      </c>
      <c r="E28" s="36">
        <v>22467.94</v>
      </c>
      <c r="F28" s="36">
        <v>1837497.3</v>
      </c>
      <c r="G28" s="21"/>
      <c r="H28" s="21"/>
      <c r="I28" s="21"/>
      <c r="J28" s="21"/>
      <c r="K28" s="21"/>
      <c r="L28" s="21"/>
      <c r="M28" s="21"/>
      <c r="N28" s="21"/>
      <c r="O28" s="21"/>
      <c r="P28" s="21">
        <f t="shared" ref="P28" si="3">SUM(P29:P35)</f>
        <v>1859965.2400000002</v>
      </c>
    </row>
    <row r="29" spans="1:16" s="28" customFormat="1" ht="14.45" customHeight="1" x14ac:dyDescent="0.25">
      <c r="A29" s="33" t="s">
        <v>38</v>
      </c>
      <c r="B29" s="37">
        <v>14298403</v>
      </c>
      <c r="C29" s="37">
        <v>13476212.140000001</v>
      </c>
      <c r="D29" s="35">
        <v>0</v>
      </c>
      <c r="E29" s="40">
        <v>16588</v>
      </c>
      <c r="F29" s="40">
        <v>98552.16</v>
      </c>
      <c r="G29" s="25"/>
      <c r="H29" s="8"/>
      <c r="I29" s="8"/>
      <c r="J29" s="8"/>
      <c r="K29" s="8"/>
      <c r="L29" s="8"/>
      <c r="M29" s="8"/>
      <c r="N29" s="8"/>
      <c r="O29" s="8"/>
      <c r="P29" s="24">
        <f t="shared" si="1"/>
        <v>115140.16</v>
      </c>
    </row>
    <row r="30" spans="1:16" ht="14.45" customHeight="1" x14ac:dyDescent="0.25">
      <c r="A30" s="33" t="s">
        <v>39</v>
      </c>
      <c r="B30" s="37">
        <v>2275000</v>
      </c>
      <c r="C30" s="37">
        <v>2256238</v>
      </c>
      <c r="D30" s="35">
        <v>0</v>
      </c>
      <c r="E30" s="38">
        <v>0</v>
      </c>
      <c r="F30" s="38">
        <v>0</v>
      </c>
      <c r="G30" s="14"/>
      <c r="H30" s="14"/>
      <c r="I30" s="8"/>
      <c r="J30" s="14"/>
      <c r="K30" s="8"/>
      <c r="L30" s="8"/>
      <c r="M30" s="8"/>
      <c r="N30" s="8"/>
      <c r="O30" s="8"/>
      <c r="P30" s="24">
        <f t="shared" si="1"/>
        <v>0</v>
      </c>
    </row>
    <row r="31" spans="1:16" ht="14.45" customHeight="1" x14ac:dyDescent="0.25">
      <c r="A31" s="33" t="s">
        <v>40</v>
      </c>
      <c r="B31" s="37">
        <v>6149765</v>
      </c>
      <c r="C31" s="37">
        <v>5072556</v>
      </c>
      <c r="D31" s="35">
        <v>0</v>
      </c>
      <c r="E31" s="38">
        <v>5168.3999999999996</v>
      </c>
      <c r="F31" s="38">
        <v>0</v>
      </c>
      <c r="G31" s="14"/>
      <c r="H31" s="14"/>
      <c r="I31" s="8"/>
      <c r="J31" s="14"/>
      <c r="K31" s="8"/>
      <c r="L31" s="8"/>
      <c r="M31" s="8"/>
      <c r="N31" s="8"/>
      <c r="O31" s="8"/>
      <c r="P31" s="24">
        <f t="shared" si="1"/>
        <v>5168.3999999999996</v>
      </c>
    </row>
    <row r="32" spans="1:16" ht="14.45" customHeight="1" x14ac:dyDescent="0.25">
      <c r="A32" s="33" t="s">
        <v>41</v>
      </c>
      <c r="B32" s="37">
        <v>4150000</v>
      </c>
      <c r="C32" s="37">
        <v>5445809</v>
      </c>
      <c r="D32" s="35">
        <v>0</v>
      </c>
      <c r="E32" s="38">
        <v>0</v>
      </c>
      <c r="F32" s="38">
        <v>0</v>
      </c>
      <c r="G32" s="14"/>
      <c r="H32" s="14"/>
      <c r="I32" s="8"/>
      <c r="J32" s="14"/>
      <c r="K32" s="8"/>
      <c r="L32" s="8"/>
      <c r="M32" s="8"/>
      <c r="N32" s="8"/>
      <c r="O32" s="8"/>
      <c r="P32" s="24">
        <f t="shared" si="1"/>
        <v>0</v>
      </c>
    </row>
    <row r="33" spans="1:16" ht="14.45" customHeight="1" x14ac:dyDescent="0.25">
      <c r="A33" s="33" t="s">
        <v>42</v>
      </c>
      <c r="B33" s="37">
        <v>1090000</v>
      </c>
      <c r="C33" s="37">
        <v>1326000</v>
      </c>
      <c r="D33" s="35">
        <v>0</v>
      </c>
      <c r="E33" s="38">
        <v>0</v>
      </c>
      <c r="F33" s="38">
        <v>3780.06</v>
      </c>
      <c r="G33" s="14"/>
      <c r="H33" s="14"/>
      <c r="I33" s="17"/>
      <c r="J33" s="14"/>
      <c r="K33" s="8"/>
      <c r="L33" s="8"/>
      <c r="M33" s="8"/>
      <c r="N33" s="17"/>
      <c r="O33" s="8"/>
      <c r="P33" s="24">
        <f t="shared" si="1"/>
        <v>3780.06</v>
      </c>
    </row>
    <row r="34" spans="1:16" ht="14.45" customHeight="1" x14ac:dyDescent="0.25">
      <c r="A34" s="33" t="s">
        <v>43</v>
      </c>
      <c r="B34" s="37">
        <v>47137000</v>
      </c>
      <c r="C34" s="37">
        <v>47469000</v>
      </c>
      <c r="D34" s="35">
        <v>0</v>
      </c>
      <c r="E34" s="38">
        <v>0</v>
      </c>
      <c r="F34" s="38">
        <v>0</v>
      </c>
      <c r="G34" s="14"/>
      <c r="H34" s="14"/>
      <c r="I34" s="8"/>
      <c r="J34" s="14"/>
      <c r="K34" s="8"/>
      <c r="L34" s="8"/>
      <c r="M34" s="8"/>
      <c r="N34" s="8"/>
      <c r="O34" s="8"/>
      <c r="P34" s="24">
        <f t="shared" si="1"/>
        <v>0</v>
      </c>
    </row>
    <row r="35" spans="1:16" ht="14.45" customHeight="1" x14ac:dyDescent="0.25">
      <c r="A35" s="33" t="s">
        <v>44</v>
      </c>
      <c r="B35" s="37">
        <v>9387009</v>
      </c>
      <c r="C35" s="37">
        <v>9329970.8599999994</v>
      </c>
      <c r="D35" s="35">
        <v>0</v>
      </c>
      <c r="E35" s="38">
        <v>711.54</v>
      </c>
      <c r="F35" s="38">
        <v>1735165.08</v>
      </c>
      <c r="G35" s="14"/>
      <c r="H35" s="14"/>
      <c r="I35" s="8"/>
      <c r="J35" s="14"/>
      <c r="K35" s="8"/>
      <c r="L35" s="8"/>
      <c r="M35" s="8"/>
      <c r="N35" s="8"/>
      <c r="O35" s="8"/>
      <c r="P35" s="24">
        <f t="shared" si="1"/>
        <v>1735876.62</v>
      </c>
    </row>
    <row r="36" spans="1:16" s="26" customFormat="1" ht="14.45" customHeight="1" x14ac:dyDescent="0.25">
      <c r="A36" s="42" t="s">
        <v>45</v>
      </c>
      <c r="B36" s="36">
        <v>1269224290</v>
      </c>
      <c r="C36" s="36">
        <v>1187874538.8199999</v>
      </c>
      <c r="D36" s="36">
        <v>74425214.170000002</v>
      </c>
      <c r="E36" s="36">
        <v>90176682.010000005</v>
      </c>
      <c r="F36" s="36">
        <v>156258730.44999999</v>
      </c>
      <c r="G36" s="21"/>
      <c r="H36" s="21"/>
      <c r="I36" s="21"/>
      <c r="J36" s="21"/>
      <c r="K36" s="21"/>
      <c r="L36" s="21"/>
      <c r="M36" s="21"/>
      <c r="N36" s="21"/>
      <c r="O36" s="21"/>
      <c r="P36" s="21">
        <f t="shared" ref="P36" si="4">SUM(P37:P39)</f>
        <v>320860626.63000005</v>
      </c>
    </row>
    <row r="37" spans="1:16" ht="14.45" customHeight="1" x14ac:dyDescent="0.25">
      <c r="A37" s="33" t="s">
        <v>46</v>
      </c>
      <c r="B37" s="37">
        <v>316303071</v>
      </c>
      <c r="C37" s="37">
        <v>314953319.81999999</v>
      </c>
      <c r="D37" s="35">
        <v>0</v>
      </c>
      <c r="E37" s="38">
        <v>12364894.76</v>
      </c>
      <c r="F37" s="38">
        <v>41833516.280000001</v>
      </c>
      <c r="G37" s="14"/>
      <c r="H37" s="16"/>
      <c r="I37" s="17"/>
      <c r="J37" s="15"/>
      <c r="K37" s="8"/>
      <c r="L37" s="8"/>
      <c r="M37" s="8"/>
      <c r="N37" s="17"/>
      <c r="O37" s="8"/>
      <c r="P37" s="24">
        <f t="shared" si="1"/>
        <v>54198411.039999999</v>
      </c>
    </row>
    <row r="38" spans="1:16" ht="14.45" customHeight="1" x14ac:dyDescent="0.25">
      <c r="A38" s="33" t="s">
        <v>47</v>
      </c>
      <c r="B38" s="37">
        <v>933741451</v>
      </c>
      <c r="C38" s="37">
        <v>853741451</v>
      </c>
      <c r="D38" s="35">
        <v>74425214.170000002</v>
      </c>
      <c r="E38" s="38">
        <v>77811787.25</v>
      </c>
      <c r="F38" s="38">
        <v>114425214.17</v>
      </c>
      <c r="G38" s="14"/>
      <c r="H38" s="14"/>
      <c r="I38" s="8"/>
      <c r="J38" s="14"/>
      <c r="K38" s="8"/>
      <c r="L38" s="8"/>
      <c r="M38" s="8"/>
      <c r="N38" s="8"/>
      <c r="O38" s="8"/>
      <c r="P38" s="24">
        <f t="shared" si="1"/>
        <v>266662215.59000003</v>
      </c>
    </row>
    <row r="39" spans="1:16" ht="14.45" customHeight="1" x14ac:dyDescent="0.25">
      <c r="A39" s="33" t="s">
        <v>48</v>
      </c>
      <c r="B39" s="37">
        <v>19179768</v>
      </c>
      <c r="C39" s="37">
        <v>19179768</v>
      </c>
      <c r="D39" s="35">
        <v>0</v>
      </c>
      <c r="E39" s="40">
        <v>0</v>
      </c>
      <c r="F39" s="40">
        <v>0</v>
      </c>
      <c r="G39" s="19"/>
      <c r="H39" s="7"/>
      <c r="I39" s="7"/>
      <c r="J39" s="7"/>
      <c r="K39" s="7"/>
      <c r="L39" s="7"/>
      <c r="M39" s="7"/>
      <c r="N39" s="7"/>
      <c r="O39" s="8"/>
      <c r="P39" s="24">
        <f t="shared" si="1"/>
        <v>0</v>
      </c>
    </row>
    <row r="40" spans="1:16" s="26" customFormat="1" ht="14.45" customHeight="1" x14ac:dyDescent="0.25">
      <c r="A40" s="42" t="s">
        <v>49</v>
      </c>
      <c r="B40" s="36">
        <v>39578460</v>
      </c>
      <c r="C40" s="36">
        <v>119578460</v>
      </c>
      <c r="D40" s="36">
        <v>0</v>
      </c>
      <c r="E40" s="41">
        <v>3298205</v>
      </c>
      <c r="F40" s="41">
        <v>80000000</v>
      </c>
      <c r="G40" s="30"/>
      <c r="H40" s="31"/>
      <c r="I40" s="31"/>
      <c r="J40" s="31"/>
      <c r="K40" s="31"/>
      <c r="L40" s="31"/>
      <c r="M40" s="31"/>
      <c r="N40" s="31"/>
      <c r="O40" s="31"/>
      <c r="P40" s="29"/>
    </row>
    <row r="41" spans="1:16" ht="14.45" customHeight="1" x14ac:dyDescent="0.25">
      <c r="A41" s="33" t="s">
        <v>50</v>
      </c>
      <c r="B41" s="37">
        <v>39578460</v>
      </c>
      <c r="C41" s="37">
        <v>119578460</v>
      </c>
      <c r="D41" s="35">
        <v>0</v>
      </c>
      <c r="E41" s="40">
        <v>3298205</v>
      </c>
      <c r="F41" s="40">
        <v>80000000</v>
      </c>
      <c r="G41" s="19"/>
      <c r="H41" s="7"/>
      <c r="I41" s="7"/>
      <c r="J41" s="7"/>
      <c r="K41" s="7"/>
      <c r="L41" s="7"/>
      <c r="M41" s="7"/>
      <c r="N41" s="7"/>
      <c r="O41" s="8"/>
      <c r="P41" s="24"/>
    </row>
    <row r="42" spans="1:16" s="26" customFormat="1" ht="14.45" customHeight="1" x14ac:dyDescent="0.25">
      <c r="A42" s="42" t="s">
        <v>51</v>
      </c>
      <c r="B42" s="36">
        <v>72237741</v>
      </c>
      <c r="C42" s="36">
        <v>77388315.150000006</v>
      </c>
      <c r="D42" s="36">
        <v>0</v>
      </c>
      <c r="E42" s="36">
        <v>430553.73</v>
      </c>
      <c r="F42" s="36">
        <v>5506395.0199999996</v>
      </c>
      <c r="G42" s="21"/>
      <c r="H42" s="21"/>
      <c r="I42" s="21"/>
      <c r="J42" s="21"/>
      <c r="K42" s="21"/>
      <c r="L42" s="21"/>
      <c r="M42" s="21"/>
      <c r="N42" s="21"/>
      <c r="O42" s="21"/>
      <c r="P42" s="21">
        <f>SUM(P43:P51)</f>
        <v>5546477.7000000002</v>
      </c>
    </row>
    <row r="43" spans="1:16" ht="14.25" customHeight="1" x14ac:dyDescent="0.25">
      <c r="A43" s="33" t="s">
        <v>52</v>
      </c>
      <c r="B43" s="37">
        <v>15049250</v>
      </c>
      <c r="C43" s="37">
        <v>32496291.809999999</v>
      </c>
      <c r="D43" s="35">
        <v>0</v>
      </c>
      <c r="E43" s="38">
        <v>343315.15</v>
      </c>
      <c r="F43" s="38">
        <v>5203162.55</v>
      </c>
      <c r="G43" s="14"/>
      <c r="H43" s="14"/>
      <c r="I43" s="8"/>
      <c r="J43" s="14"/>
      <c r="K43" s="8"/>
      <c r="L43" s="8"/>
      <c r="M43" s="8"/>
      <c r="N43" s="8"/>
      <c r="O43" s="8"/>
      <c r="P43" s="24">
        <f t="shared" si="1"/>
        <v>5546477.7000000002</v>
      </c>
    </row>
    <row r="44" spans="1:16" ht="14.25" customHeight="1" x14ac:dyDescent="0.25">
      <c r="A44" s="33" t="s">
        <v>53</v>
      </c>
      <c r="B44" s="37">
        <v>860000</v>
      </c>
      <c r="C44" s="37">
        <v>2554100</v>
      </c>
      <c r="D44" s="35">
        <v>0</v>
      </c>
      <c r="E44" s="38">
        <v>49088</v>
      </c>
      <c r="F44" s="38">
        <v>291856.61</v>
      </c>
      <c r="G44" s="14"/>
      <c r="H44" s="14"/>
      <c r="I44" s="8"/>
      <c r="J44" s="14"/>
      <c r="K44" s="8"/>
      <c r="L44" s="8"/>
      <c r="M44" s="8"/>
      <c r="N44" s="8"/>
      <c r="O44" s="8"/>
      <c r="P44" s="24"/>
    </row>
    <row r="45" spans="1:16" ht="14.25" customHeight="1" x14ac:dyDescent="0.25">
      <c r="A45" s="33" t="s">
        <v>54</v>
      </c>
      <c r="B45" s="37">
        <v>0</v>
      </c>
      <c r="C45" s="37">
        <v>60341.99</v>
      </c>
      <c r="D45" s="35">
        <v>0</v>
      </c>
      <c r="E45" s="38">
        <v>38150.58</v>
      </c>
      <c r="F45" s="38">
        <v>0</v>
      </c>
      <c r="G45" s="14"/>
      <c r="H45" s="14"/>
      <c r="I45" s="8"/>
      <c r="J45" s="14"/>
      <c r="K45" s="8"/>
      <c r="L45" s="8"/>
      <c r="M45" s="8"/>
      <c r="N45" s="8"/>
      <c r="O45" s="8"/>
      <c r="P45" s="24"/>
    </row>
    <row r="46" spans="1:16" ht="14.25" customHeight="1" x14ac:dyDescent="0.25">
      <c r="A46" s="33" t="s">
        <v>55</v>
      </c>
      <c r="B46" s="37">
        <v>51778491</v>
      </c>
      <c r="C46" s="37">
        <v>31778491</v>
      </c>
      <c r="D46" s="35">
        <v>0</v>
      </c>
      <c r="E46" s="38">
        <v>0</v>
      </c>
      <c r="F46" s="38">
        <v>0</v>
      </c>
      <c r="G46" s="14"/>
      <c r="H46" s="14"/>
      <c r="I46" s="8"/>
      <c r="J46" s="14"/>
      <c r="K46" s="8"/>
      <c r="L46" s="8"/>
      <c r="M46" s="8"/>
      <c r="N46" s="8"/>
      <c r="O46" s="8"/>
      <c r="P46" s="24"/>
    </row>
    <row r="47" spans="1:16" ht="14.25" customHeight="1" x14ac:dyDescent="0.25">
      <c r="A47" s="33" t="s">
        <v>56</v>
      </c>
      <c r="B47" s="37">
        <v>4550000</v>
      </c>
      <c r="C47" s="37">
        <v>7853892.0099999998</v>
      </c>
      <c r="D47" s="35">
        <v>0</v>
      </c>
      <c r="E47" s="38">
        <v>0</v>
      </c>
      <c r="F47" s="38">
        <v>11375.86</v>
      </c>
      <c r="G47" s="14"/>
      <c r="H47" s="14"/>
      <c r="I47" s="8"/>
      <c r="J47" s="14"/>
      <c r="K47" s="8"/>
      <c r="L47" s="8"/>
      <c r="M47" s="8"/>
      <c r="N47" s="8"/>
      <c r="O47" s="8"/>
      <c r="P47" s="24"/>
    </row>
    <row r="48" spans="1:16" ht="14.25" customHeight="1" x14ac:dyDescent="0.25">
      <c r="A48" s="33" t="s">
        <v>57</v>
      </c>
      <c r="B48" s="37">
        <v>0</v>
      </c>
      <c r="C48" s="37">
        <v>2548607.84</v>
      </c>
      <c r="D48" s="35">
        <v>0</v>
      </c>
      <c r="E48" s="38">
        <v>0</v>
      </c>
      <c r="F48" s="38">
        <v>0</v>
      </c>
      <c r="G48" s="14"/>
      <c r="H48" s="14"/>
      <c r="I48" s="8"/>
      <c r="J48" s="14"/>
      <c r="K48" s="8"/>
      <c r="L48" s="8"/>
      <c r="M48" s="8"/>
      <c r="N48" s="8"/>
      <c r="O48" s="8"/>
      <c r="P48" s="24"/>
    </row>
    <row r="49" spans="1:16" ht="14.25" customHeight="1" x14ac:dyDescent="0.25">
      <c r="A49" s="33" t="s">
        <v>58</v>
      </c>
      <c r="B49" s="37">
        <v>0</v>
      </c>
      <c r="C49" s="37">
        <v>96590.5</v>
      </c>
      <c r="D49" s="35">
        <v>0</v>
      </c>
      <c r="E49" s="38">
        <v>0</v>
      </c>
      <c r="F49" s="38">
        <v>0</v>
      </c>
      <c r="G49" s="14"/>
      <c r="H49" s="14"/>
      <c r="I49" s="8"/>
      <c r="J49" s="14"/>
      <c r="K49" s="8"/>
      <c r="L49" s="8"/>
      <c r="M49" s="8"/>
      <c r="N49" s="8"/>
      <c r="O49" s="8"/>
      <c r="P49" s="24"/>
    </row>
    <row r="50" spans="1:16" ht="14.25" customHeight="1" x14ac:dyDescent="0.25">
      <c r="A50" s="42" t="s">
        <v>59</v>
      </c>
      <c r="B50" s="36">
        <v>2884525</v>
      </c>
      <c r="C50" s="36">
        <v>2884525</v>
      </c>
      <c r="D50" s="35">
        <v>0</v>
      </c>
      <c r="E50" s="38">
        <v>0</v>
      </c>
      <c r="F50" s="38">
        <v>0</v>
      </c>
      <c r="G50" s="14"/>
      <c r="H50" s="14"/>
      <c r="I50" s="8"/>
      <c r="J50" s="14"/>
      <c r="K50" s="8"/>
      <c r="L50" s="8"/>
      <c r="M50" s="8"/>
      <c r="N50" s="8"/>
      <c r="O50" s="8"/>
      <c r="P50" s="24"/>
    </row>
    <row r="51" spans="1:16" ht="14.25" customHeight="1" x14ac:dyDescent="0.25">
      <c r="A51" s="33" t="s">
        <v>60</v>
      </c>
      <c r="B51" s="37">
        <v>2884525</v>
      </c>
      <c r="C51" s="37">
        <v>2884525</v>
      </c>
      <c r="D51" s="35">
        <v>0</v>
      </c>
      <c r="E51" s="38">
        <v>0</v>
      </c>
      <c r="F51" s="38">
        <v>0</v>
      </c>
      <c r="G51" s="14"/>
      <c r="H51" s="14"/>
      <c r="I51" s="8"/>
      <c r="J51" s="14"/>
      <c r="K51" s="8"/>
      <c r="L51" s="8"/>
      <c r="M51" s="8"/>
      <c r="N51" s="8"/>
      <c r="O51" s="8"/>
      <c r="P51" s="24"/>
    </row>
    <row r="52" spans="1:16" s="4" customFormat="1" ht="21.75" customHeight="1" x14ac:dyDescent="0.25">
      <c r="A52" s="9"/>
      <c r="B52" s="10">
        <f>B50+B42+B40+B36+B28+B18+B13</f>
        <v>2838762408</v>
      </c>
      <c r="C52" s="10">
        <f>C50+C42+C40+C36+C28+C18+C13</f>
        <v>2864033902.6300001</v>
      </c>
      <c r="D52" s="10">
        <f>D42+D40+D36+D28+D18+D13</f>
        <v>144979158.31999999</v>
      </c>
      <c r="E52" s="10">
        <f>E42+E40+E36+E28+E18+E13</f>
        <v>188392077.21000001</v>
      </c>
      <c r="F52" s="10">
        <f>F42+F40+F36+F28+F18+F13</f>
        <v>321126080.68000001</v>
      </c>
      <c r="G52" s="10">
        <f t="shared" ref="G52:L52" si="5">G13+G18+G28+G36+G42</f>
        <v>0</v>
      </c>
      <c r="H52" s="10">
        <f t="shared" si="5"/>
        <v>0</v>
      </c>
      <c r="I52" s="10">
        <f t="shared" si="5"/>
        <v>0</v>
      </c>
      <c r="J52" s="10">
        <f t="shared" si="5"/>
        <v>0</v>
      </c>
      <c r="K52" s="10">
        <f t="shared" si="5"/>
        <v>0</v>
      </c>
      <c r="L52" s="10">
        <f t="shared" si="5"/>
        <v>0</v>
      </c>
      <c r="M52" s="10">
        <f t="shared" ref="M52:O52" si="6">M13+M18+M28+M36+M42</f>
        <v>0</v>
      </c>
      <c r="N52" s="10">
        <f t="shared" si="6"/>
        <v>0</v>
      </c>
      <c r="O52" s="10">
        <f t="shared" si="6"/>
        <v>0</v>
      </c>
      <c r="P52" s="13">
        <f t="shared" ref="P52" si="7">SUM(D52:O52)</f>
        <v>654497316.21000004</v>
      </c>
    </row>
    <row r="53" spans="1:16" x14ac:dyDescent="0.25">
      <c r="B53" s="5"/>
      <c r="C53" s="2"/>
      <c r="D53" s="35"/>
      <c r="E53" s="39"/>
      <c r="F53" s="39"/>
    </row>
    <row r="54" spans="1:16" x14ac:dyDescent="0.25">
      <c r="A54" s="46"/>
      <c r="B54" s="46"/>
      <c r="C54" s="46"/>
      <c r="D54" s="46"/>
      <c r="E54" s="46"/>
      <c r="F54" s="46"/>
      <c r="G54" s="46"/>
    </row>
    <row r="55" spans="1:16" x14ac:dyDescent="0.25">
      <c r="A55" s="45"/>
      <c r="B55" s="45"/>
      <c r="C55" s="45"/>
      <c r="D55" s="45"/>
      <c r="E55" s="45"/>
      <c r="F55" s="45"/>
      <c r="G55" s="45"/>
      <c r="H55" s="45"/>
      <c r="I55" s="45"/>
    </row>
    <row r="56" spans="1:16" x14ac:dyDescent="0.25">
      <c r="D56" s="47"/>
      <c r="E56" s="47"/>
      <c r="F56" s="47"/>
    </row>
    <row r="60" spans="1:16" ht="24.75" customHeight="1" x14ac:dyDescent="0.25"/>
    <row r="61" spans="1:16" ht="24.75" customHeight="1" x14ac:dyDescent="0.25"/>
    <row r="62" spans="1:16" ht="24" customHeight="1" x14ac:dyDescent="0.25">
      <c r="A62" s="45" t="s">
        <v>16</v>
      </c>
      <c r="B62" s="45"/>
      <c r="C62" s="45"/>
      <c r="D62" s="45"/>
      <c r="E62" s="45"/>
      <c r="F62" s="45"/>
      <c r="G62" s="45"/>
    </row>
    <row r="63" spans="1:16" ht="33.75" customHeight="1" x14ac:dyDescent="0.25">
      <c r="A63" s="46" t="s">
        <v>17</v>
      </c>
      <c r="B63" s="46"/>
      <c r="C63" s="46"/>
      <c r="D63" s="46"/>
      <c r="E63" s="46"/>
      <c r="F63" s="46"/>
      <c r="G63" s="46"/>
    </row>
    <row r="64" spans="1:16" ht="39" customHeight="1" x14ac:dyDescent="0.25">
      <c r="A64" s="45" t="s">
        <v>18</v>
      </c>
      <c r="B64" s="45"/>
      <c r="C64" s="45"/>
      <c r="D64" s="45"/>
      <c r="E64" s="45"/>
      <c r="F64" s="45"/>
      <c r="G64" s="45"/>
      <c r="H64" s="45"/>
      <c r="I64" s="45"/>
    </row>
  </sheetData>
  <mergeCells count="13">
    <mergeCell ref="A6:P6"/>
    <mergeCell ref="A10:A11"/>
    <mergeCell ref="B10:B11"/>
    <mergeCell ref="C10:C11"/>
    <mergeCell ref="A8:P8"/>
    <mergeCell ref="A9:P9"/>
    <mergeCell ref="D10:P10"/>
    <mergeCell ref="A64:I64"/>
    <mergeCell ref="A62:G62"/>
    <mergeCell ref="A54:G54"/>
    <mergeCell ref="A55:I55"/>
    <mergeCell ref="D56:F56"/>
    <mergeCell ref="A63:G63"/>
  </mergeCells>
  <printOptions horizontalCentered="1"/>
  <pageMargins left="0.19685039370078741" right="0.19685039370078741" top="0.39370078740157483" bottom="0.19685039370078741" header="0" footer="0"/>
  <pageSetup paperSize="5" scale="5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2024-04-08T15:54:57Z</cp:lastPrinted>
  <dcterms:created xsi:type="dcterms:W3CDTF">2021-07-29T18:58:50Z</dcterms:created>
  <dcterms:modified xsi:type="dcterms:W3CDTF">2024-04-08T18:04:32Z</dcterms:modified>
</cp:coreProperties>
</file>